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lorado Hemp Solutions\Pricing\Wholesale Price List\"/>
    </mc:Choice>
  </mc:AlternateContent>
  <xr:revisionPtr revIDLastSave="0" documentId="13_ncr:1_{20A7DAB5-63A4-495C-A414-DCE9A34A55C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0" i="1" l="1"/>
  <c r="F70" i="1" s="1"/>
  <c r="E43" i="1"/>
  <c r="F43" i="1" s="1"/>
  <c r="E44" i="1"/>
  <c r="F44" i="1" s="1"/>
  <c r="E45" i="1"/>
  <c r="F45" i="1" s="1"/>
  <c r="E17" i="1"/>
  <c r="F17" i="1" s="1"/>
  <c r="E18" i="1"/>
  <c r="F18" i="1" s="1"/>
  <c r="E16" i="1"/>
  <c r="F16" i="1" s="1"/>
  <c r="E65" i="1"/>
  <c r="F65" i="1" s="1"/>
  <c r="E64" i="1"/>
  <c r="F64" i="1" s="1"/>
  <c r="E38" i="1"/>
  <c r="F38" i="1" s="1"/>
  <c r="E37" i="1"/>
  <c r="F37" i="1" s="1"/>
  <c r="E11" i="1"/>
  <c r="F11" i="1" s="1"/>
  <c r="E10" i="1"/>
  <c r="F10" i="1" s="1"/>
  <c r="E76" i="1" l="1"/>
  <c r="F76" i="1" s="1"/>
  <c r="E75" i="1"/>
  <c r="F75" i="1" s="1"/>
  <c r="E49" i="1"/>
  <c r="F49" i="1" s="1"/>
  <c r="E48" i="1"/>
  <c r="F48" i="1" s="1"/>
  <c r="E22" i="1"/>
  <c r="F22" i="1" s="1"/>
  <c r="E21" i="1"/>
  <c r="F21" i="1" s="1"/>
  <c r="E20" i="1" l="1"/>
  <c r="F20" i="1" s="1"/>
  <c r="E46" i="1"/>
  <c r="F46" i="1" s="1"/>
  <c r="E73" i="1"/>
  <c r="F73" i="1" s="1"/>
  <c r="E72" i="1"/>
  <c r="F72" i="1" s="1"/>
  <c r="E60" i="1" l="1"/>
  <c r="F60" i="1" s="1"/>
  <c r="E61" i="1"/>
  <c r="F61" i="1" s="1"/>
  <c r="E62" i="1"/>
  <c r="F62" i="1" s="1"/>
  <c r="E63" i="1"/>
  <c r="F63" i="1" s="1"/>
  <c r="E66" i="1"/>
  <c r="F66" i="1" s="1"/>
  <c r="E67" i="1"/>
  <c r="F67" i="1" s="1"/>
  <c r="E68" i="1"/>
  <c r="F68" i="1" s="1"/>
  <c r="E69" i="1"/>
  <c r="F69" i="1" s="1"/>
  <c r="E71" i="1"/>
  <c r="F71" i="1" s="1"/>
  <c r="E74" i="1"/>
  <c r="F74" i="1" s="1"/>
  <c r="E77" i="1"/>
  <c r="F77" i="1" s="1"/>
  <c r="E78" i="1"/>
  <c r="F78" i="1" s="1"/>
  <c r="E79" i="1"/>
  <c r="F79" i="1" s="1"/>
  <c r="E80" i="1"/>
  <c r="F80" i="1" s="1"/>
  <c r="E59" i="1"/>
  <c r="F59" i="1" s="1"/>
  <c r="E33" i="1"/>
  <c r="F33" i="1" s="1"/>
  <c r="E34" i="1"/>
  <c r="F34" i="1" s="1"/>
  <c r="E35" i="1"/>
  <c r="F35" i="1" s="1"/>
  <c r="E36" i="1"/>
  <c r="F36" i="1" s="1"/>
  <c r="E39" i="1"/>
  <c r="F39" i="1" s="1"/>
  <c r="E40" i="1"/>
  <c r="F40" i="1" s="1"/>
  <c r="E41" i="1"/>
  <c r="F41" i="1" s="1"/>
  <c r="E42" i="1"/>
  <c r="F42" i="1" s="1"/>
  <c r="E47" i="1"/>
  <c r="F47" i="1" s="1"/>
  <c r="E50" i="1"/>
  <c r="F50" i="1" s="1"/>
  <c r="E51" i="1"/>
  <c r="F51" i="1" s="1"/>
  <c r="E52" i="1"/>
  <c r="F52" i="1" s="1"/>
  <c r="E53" i="1"/>
  <c r="F53" i="1" s="1"/>
  <c r="E32" i="1"/>
  <c r="F32" i="1" s="1"/>
  <c r="E6" i="1" l="1"/>
  <c r="F6" i="1" s="1"/>
  <c r="E9" i="1"/>
  <c r="F9" i="1" s="1"/>
  <c r="E8" i="1"/>
  <c r="F8" i="1" s="1"/>
  <c r="E14" i="1"/>
  <c r="F14" i="1" s="1"/>
  <c r="E15" i="1"/>
  <c r="F15" i="1" s="1"/>
  <c r="E12" i="1"/>
  <c r="F12" i="1" s="1"/>
  <c r="E13" i="1"/>
  <c r="F13" i="1" s="1"/>
  <c r="E19" i="1"/>
  <c r="F19" i="1" s="1"/>
  <c r="E5" i="1"/>
  <c r="F5" i="1" s="1"/>
  <c r="E23" i="1"/>
  <c r="F23" i="1" s="1"/>
  <c r="E24" i="1"/>
  <c r="F24" i="1" s="1"/>
  <c r="E25" i="1"/>
  <c r="F25" i="1" s="1"/>
  <c r="E26" i="1"/>
  <c r="F26" i="1" s="1"/>
  <c r="E7" i="1"/>
  <c r="F7" i="1" l="1"/>
</calcChain>
</file>

<file path=xl/sharedStrings.xml><?xml version="1.0" encoding="utf-8"?>
<sst xmlns="http://schemas.openxmlformats.org/spreadsheetml/2006/main" count="189" uniqueCount="49">
  <si>
    <t>Starter</t>
  </si>
  <si>
    <t>Product</t>
  </si>
  <si>
    <t>Size</t>
  </si>
  <si>
    <t>Singles Available</t>
  </si>
  <si>
    <t>Salve</t>
  </si>
  <si>
    <t>MEND 4oz - 1000mg</t>
  </si>
  <si>
    <t>MEND 1oz - 250mg</t>
  </si>
  <si>
    <t>Yes</t>
  </si>
  <si>
    <t>Phyto-1000 Avocado - 1000mg</t>
  </si>
  <si>
    <t>Phyto-1000 Coconut - 1000mg</t>
  </si>
  <si>
    <t>Phyto-1500 Avocado - 1500mg</t>
  </si>
  <si>
    <t>Phyto-1500 Coconut - 1500mg</t>
  </si>
  <si>
    <t>Hemp Stick</t>
  </si>
  <si>
    <t>Small Biz</t>
  </si>
  <si>
    <t>Enterprise</t>
  </si>
  <si>
    <t>Hemp Oil</t>
  </si>
  <si>
    <t>Animal Oil</t>
  </si>
  <si>
    <t xml:space="preserve">Moose's Magic Complete Pet 330 mg 8oz </t>
  </si>
  <si>
    <t>Moose's Magic Complete Equine 660 mg 32oz</t>
  </si>
  <si>
    <t>Hemp Stick 22.8 mg</t>
  </si>
  <si>
    <t>Wholesale (ea)</t>
  </si>
  <si>
    <t>Wholesale Case (12)</t>
  </si>
  <si>
    <r>
      <t xml:space="preserve">=$300.00 to $1,999.00/Month
</t>
    </r>
    <r>
      <rPr>
        <b/>
        <sz val="11"/>
        <color theme="1"/>
        <rFont val="Calibri"/>
        <family val="2"/>
        <scheme val="minor"/>
      </rPr>
      <t>($300.00/month minimum monthly order)</t>
    </r>
  </si>
  <si>
    <r>
      <t xml:space="preserve">=$2,000.00 - $2,999.00/Month
</t>
    </r>
    <r>
      <rPr>
        <b/>
        <sz val="10"/>
        <color theme="1"/>
        <rFont val="Calibri"/>
        <family val="2"/>
        <scheme val="minor"/>
      </rPr>
      <t>(2 month minimum to earn &amp; previous level achieved)</t>
    </r>
  </si>
  <si>
    <r>
      <t xml:space="preserve">=$3,000.00 and up/Month
</t>
    </r>
    <r>
      <rPr>
        <b/>
        <sz val="10"/>
        <color theme="1"/>
        <rFont val="Calibri"/>
        <family val="2"/>
        <scheme val="minor"/>
      </rPr>
      <t>(2 month minimum to earn &amp; previous level achieved)</t>
    </r>
  </si>
  <si>
    <t>Softgels</t>
  </si>
  <si>
    <t>MSRP (ea)</t>
  </si>
  <si>
    <t>Moose's Magic 800 mg 2oz</t>
  </si>
  <si>
    <t>Moose's Magic 400 mg 1oz</t>
  </si>
  <si>
    <t>Moose's Magic 1600 mg 4 oz</t>
  </si>
  <si>
    <t>MERCY - 1oz - 1000mg</t>
  </si>
  <si>
    <t>MERCY - 4oz - 4000mg</t>
  </si>
  <si>
    <r>
      <rPr>
        <b/>
        <sz val="11"/>
        <color theme="1"/>
        <rFont val="Calibri"/>
        <family val="2"/>
        <scheme val="minor"/>
      </rPr>
      <t xml:space="preserve">To place order for pick up or shipping: </t>
    </r>
    <r>
      <rPr>
        <sz val="11"/>
        <color theme="1"/>
        <rFont val="Calibri"/>
        <family val="2"/>
        <scheme val="minor"/>
      </rPr>
      <t xml:space="preserve"> Call at least 24 hours in advance Monday through Friday at 970-434-4143 or email info@coloradohempsolutions.com.  If products are to be picked up at office, please schedule a time for pick up.  Each order must include a minimum of 12 products (1 case). Items available for purchase as singles may be combined to make 1 case.  Singles may also be added to any order meeting the minimum case requirement. 
*** Trial Sizes must be purchased by the case and is NOT subject to wholesale discount.***
</t>
    </r>
    <r>
      <rPr>
        <b/>
        <i/>
        <sz val="11"/>
        <color theme="1"/>
        <rFont val="Calibri"/>
        <family val="2"/>
        <scheme val="minor"/>
      </rPr>
      <t>Payment with Credit Card Subjected to 3% fee.</t>
    </r>
  </si>
  <si>
    <r>
      <rPr>
        <b/>
        <sz val="11"/>
        <color theme="1"/>
        <rFont val="Calibri"/>
        <family val="2"/>
        <scheme val="minor"/>
      </rPr>
      <t xml:space="preserve">To place order for pick up or shipping: </t>
    </r>
    <r>
      <rPr>
        <sz val="11"/>
        <color theme="1"/>
        <rFont val="Calibri"/>
        <family val="2"/>
        <scheme val="minor"/>
      </rPr>
      <t xml:space="preserve"> Call at least 24 hours in advance Monday through Friday at 970-434-4143 or email info@coloradohempsolutions.com.  If products are to be picked up at office, please schedule a time for pick up.  Each order must include a minimum of 12 products (1 case). Items available for purchase as singles may be combined to make 1 case.  Singles may also be added to any order meeting the minimum case requirement.   
***Trial Sizes must be purchased by the case and is NOT subject to wholesale discount. ***
</t>
    </r>
    <r>
      <rPr>
        <b/>
        <i/>
        <sz val="11"/>
        <color theme="1"/>
        <rFont val="Calibri"/>
        <family val="2"/>
        <scheme val="minor"/>
      </rPr>
      <t>Payment with Credit Card Subjected to 3% fee.</t>
    </r>
  </si>
  <si>
    <t>No</t>
  </si>
  <si>
    <t>Balance 15 mg 60 ct</t>
  </si>
  <si>
    <t>Balance 15 mg 30 ct</t>
  </si>
  <si>
    <t>Balance 25 mg 30 ct</t>
  </si>
  <si>
    <t>Balance 25 mg 60 ct</t>
  </si>
  <si>
    <t xml:space="preserve">Yes </t>
  </si>
  <si>
    <t>Balance 25mg 60 ct</t>
  </si>
  <si>
    <t>Gummy</t>
  </si>
  <si>
    <t>Fruitas 10mg 30ct - Orange</t>
  </si>
  <si>
    <t>Fruitas 10mg 30ct - Strawberry</t>
  </si>
  <si>
    <t>Bath Bombs</t>
  </si>
  <si>
    <t>Relieve CBD Bath Bomb - 150mg</t>
  </si>
  <si>
    <t>Unwind CBD Bath Bomb - 150mg</t>
  </si>
  <si>
    <t>Colorado Hemp Solutions Wholesale Price List as of April 18, 2021</t>
  </si>
  <si>
    <t>Phyto-2500 Coconut - 2500mg (Future Item)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</si>
</sst>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44" fontId="0" fillId="0" borderId="0" xfId="1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44" fontId="0" fillId="0" borderId="0" xfId="1" applyFont="1" applyAlignment="1">
      <alignment horizontal="right"/>
    </xf>
    <xf numFmtId="0" fontId="0" fillId="0" borderId="0" xfId="0" applyAlignment="1">
      <alignment vertical="center" wrapText="1"/>
    </xf>
    <xf numFmtId="0" fontId="0" fillId="3" borderId="0" xfId="0" applyFill="1"/>
    <xf numFmtId="0" fontId="0" fillId="0" borderId="0" xfId="0" applyFill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164" fontId="0" fillId="4" borderId="5" xfId="1" applyNumberFormat="1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7" xfId="0" applyFill="1" applyBorder="1" applyAlignment="1">
      <alignment horizontal="center"/>
    </xf>
    <xf numFmtId="164" fontId="0" fillId="4" borderId="8" xfId="1" applyNumberFormat="1" applyFont="1" applyFill="1" applyBorder="1" applyAlignment="1">
      <alignment horizontal="center"/>
    </xf>
    <xf numFmtId="164" fontId="0" fillId="4" borderId="7" xfId="1" applyNumberFormat="1" applyFont="1" applyFill="1" applyBorder="1" applyAlignment="1">
      <alignment horizontal="center"/>
    </xf>
    <xf numFmtId="0" fontId="0" fillId="4" borderId="0" xfId="0" applyFill="1"/>
    <xf numFmtId="0" fontId="3" fillId="0" borderId="0" xfId="0" quotePrefix="1" applyFont="1" applyAlignment="1"/>
    <xf numFmtId="0" fontId="0" fillId="4" borderId="0" xfId="0" applyFill="1" applyAlignment="1">
      <alignment vertical="center" wrapText="1"/>
    </xf>
    <xf numFmtId="0" fontId="3" fillId="4" borderId="0" xfId="0" applyFont="1" applyFill="1"/>
    <xf numFmtId="0" fontId="2" fillId="4" borderId="0" xfId="0" applyFont="1" applyFill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horizontal="center" wrapText="1"/>
    </xf>
    <xf numFmtId="44" fontId="2" fillId="2" borderId="13" xfId="1" applyFont="1" applyFill="1" applyBorder="1" applyAlignment="1">
      <alignment horizontal="center" wrapText="1"/>
    </xf>
    <xf numFmtId="44" fontId="2" fillId="2" borderId="12" xfId="1" applyFont="1" applyFill="1" applyBorder="1" applyAlignment="1">
      <alignment horizontal="center" wrapText="1"/>
    </xf>
    <xf numFmtId="0" fontId="0" fillId="4" borderId="9" xfId="0" applyFill="1" applyBorder="1"/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164" fontId="0" fillId="4" borderId="3" xfId="1" applyNumberFormat="1" applyFont="1" applyFill="1" applyBorder="1" applyAlignment="1">
      <alignment horizontal="center"/>
    </xf>
    <xf numFmtId="164" fontId="0" fillId="4" borderId="2" xfId="1" applyNumberFormat="1" applyFont="1" applyFill="1" applyBorder="1" applyAlignment="1">
      <alignment horizontal="center"/>
    </xf>
    <xf numFmtId="44" fontId="2" fillId="4" borderId="0" xfId="1" applyFont="1" applyFill="1" applyBorder="1" applyAlignment="1">
      <alignment horizontal="center" wrapText="1"/>
    </xf>
    <xf numFmtId="0" fontId="0" fillId="4" borderId="14" xfId="0" applyFill="1" applyBorder="1"/>
    <xf numFmtId="0" fontId="0" fillId="4" borderId="14" xfId="0" applyFill="1" applyBorder="1" applyAlignment="1">
      <alignment horizontal="center"/>
    </xf>
    <xf numFmtId="164" fontId="0" fillId="4" borderId="15" xfId="1" applyNumberFormat="1" applyFont="1" applyFill="1" applyBorder="1" applyAlignment="1">
      <alignment horizontal="center"/>
    </xf>
    <xf numFmtId="164" fontId="0" fillId="4" borderId="14" xfId="1" applyNumberFormat="1" applyFont="1" applyFill="1" applyBorder="1" applyAlignment="1">
      <alignment horizontal="center"/>
    </xf>
    <xf numFmtId="0" fontId="0" fillId="4" borderId="16" xfId="0" applyFill="1" applyBorder="1"/>
    <xf numFmtId="0" fontId="0" fillId="4" borderId="7" xfId="0" applyFill="1" applyBorder="1"/>
    <xf numFmtId="44" fontId="2" fillId="2" borderId="17" xfId="1" applyFont="1" applyFill="1" applyBorder="1" applyAlignment="1">
      <alignment horizontal="center" wrapText="1"/>
    </xf>
    <xf numFmtId="164" fontId="0" fillId="4" borderId="18" xfId="1" applyNumberFormat="1" applyFont="1" applyFill="1" applyBorder="1" applyAlignment="1">
      <alignment horizontal="center"/>
    </xf>
    <xf numFmtId="164" fontId="0" fillId="4" borderId="19" xfId="1" applyNumberFormat="1" applyFont="1" applyFill="1" applyBorder="1" applyAlignment="1">
      <alignment horizontal="center"/>
    </xf>
    <xf numFmtId="164" fontId="0" fillId="4" borderId="20" xfId="1" applyNumberFormat="1" applyFont="1" applyFill="1" applyBorder="1" applyAlignment="1">
      <alignment horizontal="center"/>
    </xf>
    <xf numFmtId="0" fontId="0" fillId="4" borderId="10" xfId="0" applyFill="1" applyBorder="1" applyAlignment="1">
      <alignment horizontal="left" vertical="top"/>
    </xf>
    <xf numFmtId="0" fontId="0" fillId="4" borderId="16" xfId="0" applyFill="1" applyBorder="1" applyAlignment="1">
      <alignment horizontal="left" vertical="top"/>
    </xf>
    <xf numFmtId="0" fontId="3" fillId="0" borderId="0" xfId="0" quotePrefix="1" applyFont="1" applyBorder="1" applyAlignment="1">
      <alignment wrapText="1"/>
    </xf>
    <xf numFmtId="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447356</xdr:colOff>
      <xdr:row>7</xdr:row>
      <xdr:rowOff>0</xdr:rowOff>
    </xdr:from>
    <xdr:to>
      <xdr:col>6</xdr:col>
      <xdr:colOff>1409381</xdr:colOff>
      <xdr:row>18</xdr:row>
      <xdr:rowOff>85090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9763124" y="3866843"/>
          <a:ext cx="218059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412797</xdr:colOff>
      <xdr:row>33</xdr:row>
      <xdr:rowOff>187286</xdr:rowOff>
    </xdr:from>
    <xdr:to>
      <xdr:col>6</xdr:col>
      <xdr:colOff>1425529</xdr:colOff>
      <xdr:row>46</xdr:row>
      <xdr:rowOff>6311</xdr:rowOff>
    </xdr:to>
    <xdr:pic>
      <xdr:nvPicPr>
        <xdr:cNvPr id="3" name="Picture 2" descr="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9696450" y="11325233"/>
          <a:ext cx="2295525" cy="1012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466407</xdr:colOff>
      <xdr:row>61</xdr:row>
      <xdr:rowOff>0</xdr:rowOff>
    </xdr:from>
    <xdr:to>
      <xdr:col>6</xdr:col>
      <xdr:colOff>1428432</xdr:colOff>
      <xdr:row>72</xdr:row>
      <xdr:rowOff>85090</xdr:rowOff>
    </xdr:to>
    <xdr:pic>
      <xdr:nvPicPr>
        <xdr:cNvPr id="4" name="Picture 3" descr="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9782175" y="18735683"/>
          <a:ext cx="218059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E82"/>
  <sheetViews>
    <sheetView tabSelected="1" topLeftCell="A64" workbookViewId="0">
      <selection activeCell="A70" sqref="A70:XFD70"/>
    </sheetView>
  </sheetViews>
  <sheetFormatPr defaultRowHeight="15" x14ac:dyDescent="0.25"/>
  <cols>
    <col min="1" max="1" width="18.85546875" customWidth="1"/>
    <col min="2" max="2" width="40.5703125" customWidth="1"/>
    <col min="3" max="3" width="10.28515625" style="3" customWidth="1"/>
    <col min="4" max="4" width="12.85546875" style="3" customWidth="1"/>
    <col min="5" max="5" width="15.140625" style="1" bestFit="1" customWidth="1"/>
    <col min="6" max="6" width="25.5703125" style="7" customWidth="1"/>
    <col min="7" max="7" width="26" customWidth="1"/>
  </cols>
  <sheetData>
    <row r="1" spans="1:135" ht="26.25" x14ac:dyDescent="0.4">
      <c r="A1" s="52" t="s">
        <v>47</v>
      </c>
      <c r="B1" s="52"/>
      <c r="C1" s="52"/>
      <c r="D1" s="52"/>
      <c r="E1" s="52"/>
      <c r="F1" s="52"/>
    </row>
    <row r="2" spans="1:135" ht="102.75" customHeight="1" x14ac:dyDescent="0.25">
      <c r="A2" s="53" t="s">
        <v>33</v>
      </c>
      <c r="B2" s="53"/>
      <c r="C2" s="53"/>
      <c r="D2" s="53"/>
      <c r="E2" s="53"/>
      <c r="F2" s="53"/>
      <c r="G2" s="8"/>
      <c r="H2" s="23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</row>
    <row r="3" spans="1:135" s="4" customFormat="1" ht="16.5" thickBot="1" x14ac:dyDescent="0.3">
      <c r="A3" s="4" t="s">
        <v>0</v>
      </c>
      <c r="B3" s="22" t="s">
        <v>22</v>
      </c>
      <c r="C3" s="5"/>
      <c r="D3" s="6"/>
      <c r="E3" s="50">
        <v>0.45</v>
      </c>
      <c r="F3" s="50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</row>
    <row r="4" spans="1:135" s="2" customFormat="1" ht="33" customHeight="1" thickBot="1" x14ac:dyDescent="0.3">
      <c r="A4" s="26" t="s">
        <v>1</v>
      </c>
      <c r="B4" s="27" t="s">
        <v>2</v>
      </c>
      <c r="C4" s="28" t="s">
        <v>3</v>
      </c>
      <c r="D4" s="29" t="s">
        <v>26</v>
      </c>
      <c r="E4" s="30" t="s">
        <v>20</v>
      </c>
      <c r="F4" s="29" t="s">
        <v>21</v>
      </c>
      <c r="G4" s="36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</row>
    <row r="5" spans="1:135" s="9" customFormat="1" x14ac:dyDescent="0.25">
      <c r="A5" s="31" t="s">
        <v>12</v>
      </c>
      <c r="B5" s="32" t="s">
        <v>19</v>
      </c>
      <c r="C5" s="33" t="s">
        <v>7</v>
      </c>
      <c r="D5" s="34">
        <v>3.5</v>
      </c>
      <c r="E5" s="35">
        <f t="shared" ref="E5" si="0">(D5*-0.45)+D5</f>
        <v>1.925</v>
      </c>
      <c r="F5" s="34">
        <f t="shared" ref="F5" si="1">E5*12</f>
        <v>23.1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</row>
    <row r="6" spans="1:135" x14ac:dyDescent="0.25">
      <c r="A6" s="15" t="s">
        <v>4</v>
      </c>
      <c r="B6" s="11" t="s">
        <v>6</v>
      </c>
      <c r="C6" s="12" t="s">
        <v>7</v>
      </c>
      <c r="D6" s="13">
        <v>20</v>
      </c>
      <c r="E6" s="14">
        <f t="shared" ref="E6:E11" si="2">(D6*-0.45)+D6</f>
        <v>11</v>
      </c>
      <c r="F6" s="13">
        <f t="shared" ref="F6:F11" si="3">E6*12</f>
        <v>132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</row>
    <row r="7" spans="1:135" s="9" customFormat="1" x14ac:dyDescent="0.25">
      <c r="A7" s="16"/>
      <c r="B7" s="11" t="s">
        <v>5</v>
      </c>
      <c r="C7" s="12" t="s">
        <v>7</v>
      </c>
      <c r="D7" s="13">
        <v>70</v>
      </c>
      <c r="E7" s="14">
        <f t="shared" si="2"/>
        <v>38.5</v>
      </c>
      <c r="F7" s="13">
        <f t="shared" si="3"/>
        <v>462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</row>
    <row r="8" spans="1:135" s="9" customFormat="1" x14ac:dyDescent="0.25">
      <c r="A8" s="16"/>
      <c r="B8" s="11" t="s">
        <v>30</v>
      </c>
      <c r="C8" s="12" t="s">
        <v>7</v>
      </c>
      <c r="D8" s="13">
        <v>40</v>
      </c>
      <c r="E8" s="14">
        <f t="shared" si="2"/>
        <v>22</v>
      </c>
      <c r="F8" s="13">
        <f t="shared" si="3"/>
        <v>264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</row>
    <row r="9" spans="1:135" s="9" customFormat="1" x14ac:dyDescent="0.25">
      <c r="A9" s="41"/>
      <c r="B9" s="11" t="s">
        <v>31</v>
      </c>
      <c r="C9" s="12" t="s">
        <v>7</v>
      </c>
      <c r="D9" s="13">
        <v>140</v>
      </c>
      <c r="E9" s="14">
        <f t="shared" si="2"/>
        <v>77</v>
      </c>
      <c r="F9" s="13">
        <f t="shared" si="3"/>
        <v>924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</row>
    <row r="10" spans="1:135" s="9" customFormat="1" x14ac:dyDescent="0.25">
      <c r="A10" s="15" t="s">
        <v>44</v>
      </c>
      <c r="B10" s="37" t="s">
        <v>45</v>
      </c>
      <c r="C10" s="38" t="s">
        <v>7</v>
      </c>
      <c r="D10" s="39">
        <v>20</v>
      </c>
      <c r="E10" s="40">
        <f t="shared" si="2"/>
        <v>11</v>
      </c>
      <c r="F10" s="39">
        <f t="shared" si="3"/>
        <v>132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</row>
    <row r="11" spans="1:135" s="9" customFormat="1" x14ac:dyDescent="0.25">
      <c r="A11" s="41"/>
      <c r="B11" s="37" t="s">
        <v>46</v>
      </c>
      <c r="C11" s="38" t="s">
        <v>7</v>
      </c>
      <c r="D11" s="39">
        <v>20</v>
      </c>
      <c r="E11" s="40">
        <f t="shared" si="2"/>
        <v>11</v>
      </c>
      <c r="F11" s="39">
        <f t="shared" si="3"/>
        <v>132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</row>
    <row r="12" spans="1:135" s="10" customFormat="1" x14ac:dyDescent="0.25">
      <c r="A12" s="16" t="s">
        <v>15</v>
      </c>
      <c r="B12" s="11" t="s">
        <v>8</v>
      </c>
      <c r="C12" s="12" t="s">
        <v>7</v>
      </c>
      <c r="D12" s="13">
        <v>45</v>
      </c>
      <c r="E12" s="14">
        <f t="shared" ref="E12:E13" si="4">(D12*-0.45)+D12</f>
        <v>24.75</v>
      </c>
      <c r="F12" s="13">
        <f t="shared" ref="F12:F13" si="5">E12*12</f>
        <v>297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</row>
    <row r="13" spans="1:135" s="10" customFormat="1" x14ac:dyDescent="0.25">
      <c r="A13" s="16"/>
      <c r="B13" s="11" t="s">
        <v>9</v>
      </c>
      <c r="C13" s="12" t="s">
        <v>7</v>
      </c>
      <c r="D13" s="13">
        <v>45</v>
      </c>
      <c r="E13" s="14">
        <f t="shared" si="4"/>
        <v>24.75</v>
      </c>
      <c r="F13" s="13">
        <f t="shared" si="5"/>
        <v>297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</row>
    <row r="14" spans="1:135" x14ac:dyDescent="0.25">
      <c r="A14" s="16"/>
      <c r="B14" s="11" t="s">
        <v>10</v>
      </c>
      <c r="C14" s="12" t="s">
        <v>7</v>
      </c>
      <c r="D14" s="13">
        <v>60</v>
      </c>
      <c r="E14" s="14">
        <f t="shared" ref="E14:E26" si="6">(D14*-0.45)+D14</f>
        <v>33</v>
      </c>
      <c r="F14" s="13">
        <f t="shared" ref="F14:F26" si="7">E14*12</f>
        <v>396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</row>
    <row r="15" spans="1:135" x14ac:dyDescent="0.25">
      <c r="A15" s="16"/>
      <c r="B15" s="11" t="s">
        <v>11</v>
      </c>
      <c r="C15" s="12" t="s">
        <v>7</v>
      </c>
      <c r="D15" s="13">
        <v>60</v>
      </c>
      <c r="E15" s="14">
        <f t="shared" si="6"/>
        <v>33</v>
      </c>
      <c r="F15" s="13">
        <f t="shared" si="7"/>
        <v>396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</row>
    <row r="16" spans="1:135" x14ac:dyDescent="0.25">
      <c r="A16" s="16"/>
      <c r="B16" s="11" t="s">
        <v>48</v>
      </c>
      <c r="C16" s="12" t="s">
        <v>7</v>
      </c>
      <c r="D16" s="13">
        <v>90</v>
      </c>
      <c r="E16" s="14">
        <f t="shared" ref="E16" si="8">(D16*-0.45)+D16</f>
        <v>49.5</v>
      </c>
      <c r="F16" s="13">
        <f t="shared" ref="F16" si="9">E16*12</f>
        <v>594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</row>
    <row r="17" spans="1:135" s="10" customFormat="1" x14ac:dyDescent="0.25">
      <c r="A17" s="15" t="s">
        <v>25</v>
      </c>
      <c r="B17" s="11" t="s">
        <v>36</v>
      </c>
      <c r="C17" s="12" t="s">
        <v>7</v>
      </c>
      <c r="D17" s="13">
        <v>24</v>
      </c>
      <c r="E17" s="14">
        <f t="shared" si="6"/>
        <v>13.2</v>
      </c>
      <c r="F17" s="13">
        <f t="shared" si="7"/>
        <v>158.39999999999998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</row>
    <row r="18" spans="1:135" s="10" customFormat="1" x14ac:dyDescent="0.25">
      <c r="A18" s="16"/>
      <c r="B18" s="11" t="s">
        <v>35</v>
      </c>
      <c r="C18" s="12" t="s">
        <v>39</v>
      </c>
      <c r="D18" s="13">
        <v>42</v>
      </c>
      <c r="E18" s="14">
        <f t="shared" si="6"/>
        <v>23.099999999999998</v>
      </c>
      <c r="F18" s="13">
        <f t="shared" si="7"/>
        <v>277.2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</row>
    <row r="19" spans="1:135" s="9" customFormat="1" x14ac:dyDescent="0.25">
      <c r="A19" s="16"/>
      <c r="B19" s="11" t="s">
        <v>37</v>
      </c>
      <c r="C19" s="12" t="s">
        <v>7</v>
      </c>
      <c r="D19" s="13">
        <v>30</v>
      </c>
      <c r="E19" s="14">
        <f t="shared" si="6"/>
        <v>16.5</v>
      </c>
      <c r="F19" s="13">
        <f t="shared" si="7"/>
        <v>198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</row>
    <row r="20" spans="1:135" s="9" customFormat="1" x14ac:dyDescent="0.25">
      <c r="A20" s="16"/>
      <c r="B20" s="11" t="s">
        <v>40</v>
      </c>
      <c r="C20" s="12" t="s">
        <v>7</v>
      </c>
      <c r="D20" s="13">
        <v>55</v>
      </c>
      <c r="E20" s="14">
        <f t="shared" si="6"/>
        <v>30.25</v>
      </c>
      <c r="F20" s="13">
        <f t="shared" si="7"/>
        <v>363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</row>
    <row r="21" spans="1:135" s="9" customFormat="1" x14ac:dyDescent="0.25">
      <c r="A21" s="47" t="s">
        <v>41</v>
      </c>
      <c r="B21" s="11" t="s">
        <v>42</v>
      </c>
      <c r="C21" s="12" t="s">
        <v>7</v>
      </c>
      <c r="D21" s="13">
        <v>42</v>
      </c>
      <c r="E21" s="14">
        <f t="shared" si="6"/>
        <v>23.099999999999998</v>
      </c>
      <c r="F21" s="13">
        <f t="shared" si="7"/>
        <v>277.2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</row>
    <row r="22" spans="1:135" s="9" customFormat="1" x14ac:dyDescent="0.25">
      <c r="A22" s="48"/>
      <c r="B22" s="11" t="s">
        <v>43</v>
      </c>
      <c r="C22" s="12" t="s">
        <v>7</v>
      </c>
      <c r="D22" s="13">
        <v>42</v>
      </c>
      <c r="E22" s="14">
        <f t="shared" si="6"/>
        <v>23.099999999999998</v>
      </c>
      <c r="F22" s="13">
        <f t="shared" si="7"/>
        <v>277.2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</row>
    <row r="23" spans="1:135" s="9" customFormat="1" x14ac:dyDescent="0.25">
      <c r="A23" s="15" t="s">
        <v>16</v>
      </c>
      <c r="B23" s="11" t="s">
        <v>28</v>
      </c>
      <c r="C23" s="12" t="s">
        <v>7</v>
      </c>
      <c r="D23" s="13">
        <v>22</v>
      </c>
      <c r="E23" s="14">
        <f t="shared" si="6"/>
        <v>12.1</v>
      </c>
      <c r="F23" s="13">
        <f t="shared" si="7"/>
        <v>145.19999999999999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</row>
    <row r="24" spans="1:135" s="9" customFormat="1" x14ac:dyDescent="0.25">
      <c r="A24" s="16"/>
      <c r="B24" s="11" t="s">
        <v>27</v>
      </c>
      <c r="C24" s="12" t="s">
        <v>7</v>
      </c>
      <c r="D24" s="13">
        <v>40</v>
      </c>
      <c r="E24" s="14">
        <f t="shared" si="6"/>
        <v>22</v>
      </c>
      <c r="F24" s="13">
        <f t="shared" si="7"/>
        <v>264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</row>
    <row r="25" spans="1:135" s="9" customFormat="1" x14ac:dyDescent="0.25">
      <c r="A25" s="16"/>
      <c r="B25" s="11" t="s">
        <v>29</v>
      </c>
      <c r="C25" s="12" t="s">
        <v>7</v>
      </c>
      <c r="D25" s="13">
        <v>75</v>
      </c>
      <c r="E25" s="14">
        <f t="shared" si="6"/>
        <v>41.25</v>
      </c>
      <c r="F25" s="13">
        <f t="shared" si="7"/>
        <v>495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</row>
    <row r="26" spans="1:135" s="9" customFormat="1" x14ac:dyDescent="0.25">
      <c r="A26" s="16"/>
      <c r="B26" s="11" t="s">
        <v>17</v>
      </c>
      <c r="C26" s="12" t="s">
        <v>7</v>
      </c>
      <c r="D26" s="13">
        <v>30</v>
      </c>
      <c r="E26" s="14">
        <f t="shared" si="6"/>
        <v>16.5</v>
      </c>
      <c r="F26" s="13">
        <f t="shared" si="7"/>
        <v>198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</row>
    <row r="27" spans="1:135" s="9" customFormat="1" ht="15.75" thickBot="1" x14ac:dyDescent="0.3">
      <c r="A27" s="17"/>
      <c r="B27" s="42" t="s">
        <v>18</v>
      </c>
      <c r="C27" s="18" t="s">
        <v>7</v>
      </c>
      <c r="D27" s="19">
        <v>80</v>
      </c>
      <c r="E27" s="20">
        <v>44</v>
      </c>
      <c r="F27" s="19">
        <v>528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</row>
    <row r="28" spans="1:135" ht="21" x14ac:dyDescent="0.35">
      <c r="A28" s="52" t="s">
        <v>47</v>
      </c>
      <c r="B28" s="52"/>
      <c r="C28" s="52"/>
      <c r="D28" s="52"/>
      <c r="E28" s="52"/>
      <c r="F28" s="52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</row>
    <row r="29" spans="1:135" ht="92.25" customHeight="1" x14ac:dyDescent="0.25">
      <c r="A29" s="53" t="s">
        <v>33</v>
      </c>
      <c r="B29" s="53"/>
      <c r="C29" s="53"/>
      <c r="D29" s="53"/>
      <c r="E29" s="53"/>
      <c r="F29" s="53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</row>
    <row r="30" spans="1:135" ht="16.5" thickBot="1" x14ac:dyDescent="0.3">
      <c r="A30" s="4" t="s">
        <v>13</v>
      </c>
      <c r="B30" s="49" t="s">
        <v>23</v>
      </c>
      <c r="C30" s="49"/>
      <c r="D30" s="6"/>
      <c r="E30" s="50">
        <v>0.5</v>
      </c>
      <c r="F30" s="5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</row>
    <row r="31" spans="1:135" ht="30.75" thickBot="1" x14ac:dyDescent="0.3">
      <c r="A31" s="26" t="s">
        <v>1</v>
      </c>
      <c r="B31" s="27" t="s">
        <v>2</v>
      </c>
      <c r="C31" s="28" t="s">
        <v>3</v>
      </c>
      <c r="D31" s="29" t="s">
        <v>26</v>
      </c>
      <c r="E31" s="30" t="s">
        <v>20</v>
      </c>
      <c r="F31" s="29" t="s">
        <v>21</v>
      </c>
      <c r="G31" s="23"/>
      <c r="H31" s="23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</row>
    <row r="32" spans="1:135" s="10" customFormat="1" ht="15.75" x14ac:dyDescent="0.25">
      <c r="A32" s="31" t="s">
        <v>12</v>
      </c>
      <c r="B32" s="32" t="s">
        <v>19</v>
      </c>
      <c r="C32" s="33" t="s">
        <v>34</v>
      </c>
      <c r="D32" s="34">
        <v>3.5</v>
      </c>
      <c r="E32" s="35">
        <f>(D32*-0.5)+D32</f>
        <v>1.75</v>
      </c>
      <c r="F32" s="34">
        <f t="shared" ref="F32:F34" si="10">E32*12</f>
        <v>21</v>
      </c>
      <c r="G32" s="24"/>
      <c r="H32" s="24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</row>
    <row r="33" spans="1:135" s="9" customFormat="1" x14ac:dyDescent="0.25">
      <c r="A33" s="15" t="s">
        <v>4</v>
      </c>
      <c r="B33" s="11" t="s">
        <v>6</v>
      </c>
      <c r="C33" s="12" t="s">
        <v>34</v>
      </c>
      <c r="D33" s="13">
        <v>20</v>
      </c>
      <c r="E33" s="14">
        <f t="shared" ref="E33:E53" si="11">(D33*-0.5)+D33</f>
        <v>10</v>
      </c>
      <c r="F33" s="13">
        <f t="shared" si="10"/>
        <v>120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</row>
    <row r="34" spans="1:135" s="9" customFormat="1" x14ac:dyDescent="0.25">
      <c r="A34" s="16"/>
      <c r="B34" s="11" t="s">
        <v>5</v>
      </c>
      <c r="C34" s="12" t="s">
        <v>7</v>
      </c>
      <c r="D34" s="13">
        <v>70</v>
      </c>
      <c r="E34" s="14">
        <f t="shared" si="11"/>
        <v>35</v>
      </c>
      <c r="F34" s="13">
        <f t="shared" si="10"/>
        <v>420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</row>
    <row r="35" spans="1:135" s="9" customFormat="1" x14ac:dyDescent="0.25">
      <c r="A35" s="16"/>
      <c r="B35" s="11" t="s">
        <v>30</v>
      </c>
      <c r="C35" s="12" t="s">
        <v>34</v>
      </c>
      <c r="D35" s="13">
        <v>40</v>
      </c>
      <c r="E35" s="14">
        <f t="shared" si="11"/>
        <v>20</v>
      </c>
      <c r="F35" s="13">
        <f>E35*12</f>
        <v>240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</row>
    <row r="36" spans="1:135" s="9" customFormat="1" x14ac:dyDescent="0.25">
      <c r="A36" s="16"/>
      <c r="B36" s="11" t="s">
        <v>31</v>
      </c>
      <c r="C36" s="12" t="s">
        <v>7</v>
      </c>
      <c r="D36" s="13">
        <v>140</v>
      </c>
      <c r="E36" s="14">
        <f t="shared" si="11"/>
        <v>70</v>
      </c>
      <c r="F36" s="13">
        <f t="shared" ref="F36:F40" si="12">E36*12</f>
        <v>840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</row>
    <row r="37" spans="1:135" s="9" customFormat="1" x14ac:dyDescent="0.25">
      <c r="A37" s="15" t="s">
        <v>44</v>
      </c>
      <c r="B37" s="11" t="s">
        <v>45</v>
      </c>
      <c r="C37" s="12" t="s">
        <v>34</v>
      </c>
      <c r="D37" s="13">
        <v>20</v>
      </c>
      <c r="E37" s="14">
        <f t="shared" si="11"/>
        <v>10</v>
      </c>
      <c r="F37" s="13">
        <f t="shared" si="12"/>
        <v>120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</row>
    <row r="38" spans="1:135" s="9" customFormat="1" x14ac:dyDescent="0.25">
      <c r="A38" s="41"/>
      <c r="B38" s="11" t="s">
        <v>46</v>
      </c>
      <c r="C38" s="12" t="s">
        <v>34</v>
      </c>
      <c r="D38" s="13">
        <v>20</v>
      </c>
      <c r="E38" s="14">
        <f t="shared" si="11"/>
        <v>10</v>
      </c>
      <c r="F38" s="13">
        <f t="shared" si="12"/>
        <v>120</v>
      </c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</row>
    <row r="39" spans="1:135" s="10" customFormat="1" x14ac:dyDescent="0.25">
      <c r="A39" s="15" t="s">
        <v>15</v>
      </c>
      <c r="B39" s="11" t="s">
        <v>8</v>
      </c>
      <c r="C39" s="12" t="s">
        <v>34</v>
      </c>
      <c r="D39" s="13">
        <v>45</v>
      </c>
      <c r="E39" s="14">
        <f t="shared" si="11"/>
        <v>22.5</v>
      </c>
      <c r="F39" s="13">
        <f t="shared" si="12"/>
        <v>270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</row>
    <row r="40" spans="1:135" s="10" customFormat="1" x14ac:dyDescent="0.25">
      <c r="A40" s="16"/>
      <c r="B40" s="11" t="s">
        <v>9</v>
      </c>
      <c r="C40" s="12" t="s">
        <v>34</v>
      </c>
      <c r="D40" s="13">
        <v>45</v>
      </c>
      <c r="E40" s="14">
        <f t="shared" si="11"/>
        <v>22.5</v>
      </c>
      <c r="F40" s="13">
        <f t="shared" si="12"/>
        <v>270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</row>
    <row r="41" spans="1:135" x14ac:dyDescent="0.25">
      <c r="A41" s="16"/>
      <c r="B41" s="11" t="s">
        <v>10</v>
      </c>
      <c r="C41" s="12" t="s">
        <v>34</v>
      </c>
      <c r="D41" s="13">
        <v>60</v>
      </c>
      <c r="E41" s="14">
        <f t="shared" si="11"/>
        <v>30</v>
      </c>
      <c r="F41" s="13">
        <f t="shared" ref="F41:F53" si="13">E41*12</f>
        <v>360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</row>
    <row r="42" spans="1:135" x14ac:dyDescent="0.25">
      <c r="A42" s="16"/>
      <c r="B42" s="11" t="s">
        <v>11</v>
      </c>
      <c r="C42" s="12" t="s">
        <v>34</v>
      </c>
      <c r="D42" s="13">
        <v>60</v>
      </c>
      <c r="E42" s="14">
        <f t="shared" si="11"/>
        <v>30</v>
      </c>
      <c r="F42" s="13">
        <f t="shared" si="13"/>
        <v>360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</row>
    <row r="43" spans="1:135" x14ac:dyDescent="0.25">
      <c r="A43" s="16"/>
      <c r="B43" s="11" t="s">
        <v>48</v>
      </c>
      <c r="C43" s="12" t="s">
        <v>7</v>
      </c>
      <c r="D43" s="13">
        <v>90</v>
      </c>
      <c r="E43" s="14">
        <f t="shared" ref="E43" si="14">(D43*-0.45)+D43</f>
        <v>49.5</v>
      </c>
      <c r="F43" s="13">
        <f t="shared" si="13"/>
        <v>594</v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</row>
    <row r="44" spans="1:135" s="10" customFormat="1" x14ac:dyDescent="0.25">
      <c r="A44" s="15" t="s">
        <v>25</v>
      </c>
      <c r="B44" s="11" t="s">
        <v>36</v>
      </c>
      <c r="C44" s="12" t="s">
        <v>34</v>
      </c>
      <c r="D44" s="13">
        <v>24</v>
      </c>
      <c r="E44" s="14">
        <f t="shared" si="11"/>
        <v>12</v>
      </c>
      <c r="F44" s="13">
        <f t="shared" si="13"/>
        <v>144</v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</row>
    <row r="45" spans="1:135" s="10" customFormat="1" x14ac:dyDescent="0.25">
      <c r="A45" s="16"/>
      <c r="B45" s="11" t="s">
        <v>35</v>
      </c>
      <c r="C45" s="12" t="s">
        <v>34</v>
      </c>
      <c r="D45" s="13">
        <v>42</v>
      </c>
      <c r="E45" s="14">
        <f t="shared" si="11"/>
        <v>21</v>
      </c>
      <c r="F45" s="13">
        <f t="shared" si="13"/>
        <v>252</v>
      </c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</row>
    <row r="46" spans="1:135" s="10" customFormat="1" x14ac:dyDescent="0.25">
      <c r="A46" s="16"/>
      <c r="B46" s="11" t="s">
        <v>37</v>
      </c>
      <c r="C46" s="12" t="s">
        <v>34</v>
      </c>
      <c r="D46" s="13">
        <v>30</v>
      </c>
      <c r="E46" s="14">
        <f t="shared" ref="E46" si="15">(D46*-0.5)+D46</f>
        <v>15</v>
      </c>
      <c r="F46" s="13">
        <f t="shared" ref="F46" si="16">E46*12</f>
        <v>180</v>
      </c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</row>
    <row r="47" spans="1:135" s="9" customFormat="1" x14ac:dyDescent="0.25">
      <c r="A47" s="16"/>
      <c r="B47" s="11" t="s">
        <v>38</v>
      </c>
      <c r="C47" s="12" t="s">
        <v>34</v>
      </c>
      <c r="D47" s="13">
        <v>55</v>
      </c>
      <c r="E47" s="14">
        <f t="shared" si="11"/>
        <v>27.5</v>
      </c>
      <c r="F47" s="13">
        <f t="shared" si="13"/>
        <v>330</v>
      </c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</row>
    <row r="48" spans="1:135" s="9" customFormat="1" x14ac:dyDescent="0.25">
      <c r="A48" s="47" t="s">
        <v>41</v>
      </c>
      <c r="B48" s="11" t="s">
        <v>42</v>
      </c>
      <c r="C48" s="12" t="s">
        <v>34</v>
      </c>
      <c r="D48" s="13">
        <v>42</v>
      </c>
      <c r="E48" s="14">
        <f t="shared" si="11"/>
        <v>21</v>
      </c>
      <c r="F48" s="13">
        <f t="shared" si="13"/>
        <v>252</v>
      </c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</row>
    <row r="49" spans="1:135" s="9" customFormat="1" x14ac:dyDescent="0.25">
      <c r="A49" s="48"/>
      <c r="B49" s="11" t="s">
        <v>43</v>
      </c>
      <c r="C49" s="12" t="s">
        <v>34</v>
      </c>
      <c r="D49" s="13">
        <v>42</v>
      </c>
      <c r="E49" s="14">
        <f t="shared" si="11"/>
        <v>21</v>
      </c>
      <c r="F49" s="13">
        <f t="shared" si="13"/>
        <v>252</v>
      </c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</row>
    <row r="50" spans="1:135" s="9" customFormat="1" x14ac:dyDescent="0.25">
      <c r="A50" s="15" t="s">
        <v>16</v>
      </c>
      <c r="B50" s="11" t="s">
        <v>28</v>
      </c>
      <c r="C50" s="12" t="s">
        <v>34</v>
      </c>
      <c r="D50" s="13">
        <v>22</v>
      </c>
      <c r="E50" s="14">
        <f t="shared" si="11"/>
        <v>11</v>
      </c>
      <c r="F50" s="13">
        <f t="shared" si="13"/>
        <v>132</v>
      </c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</row>
    <row r="51" spans="1:135" s="9" customFormat="1" x14ac:dyDescent="0.25">
      <c r="A51" s="16"/>
      <c r="B51" s="11" t="s">
        <v>27</v>
      </c>
      <c r="C51" s="12" t="s">
        <v>34</v>
      </c>
      <c r="D51" s="13">
        <v>40</v>
      </c>
      <c r="E51" s="14">
        <f t="shared" si="11"/>
        <v>20</v>
      </c>
      <c r="F51" s="13">
        <f t="shared" si="13"/>
        <v>240</v>
      </c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</row>
    <row r="52" spans="1:135" s="9" customFormat="1" x14ac:dyDescent="0.25">
      <c r="A52" s="16"/>
      <c r="B52" s="11" t="s">
        <v>29</v>
      </c>
      <c r="C52" s="12" t="s">
        <v>7</v>
      </c>
      <c r="D52" s="13">
        <v>75</v>
      </c>
      <c r="E52" s="14">
        <f t="shared" si="11"/>
        <v>37.5</v>
      </c>
      <c r="F52" s="13">
        <f t="shared" si="13"/>
        <v>450</v>
      </c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</row>
    <row r="53" spans="1:135" s="9" customFormat="1" x14ac:dyDescent="0.25">
      <c r="A53" s="16"/>
      <c r="B53" s="11" t="s">
        <v>17</v>
      </c>
      <c r="C53" s="12" t="s">
        <v>34</v>
      </c>
      <c r="D53" s="13">
        <v>30</v>
      </c>
      <c r="E53" s="14">
        <f t="shared" si="11"/>
        <v>15</v>
      </c>
      <c r="F53" s="13">
        <f t="shared" si="13"/>
        <v>180</v>
      </c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</row>
    <row r="54" spans="1:135" s="9" customFormat="1" ht="15.75" thickBot="1" x14ac:dyDescent="0.3">
      <c r="A54" s="17"/>
      <c r="B54" s="42" t="s">
        <v>18</v>
      </c>
      <c r="C54" s="18" t="s">
        <v>34</v>
      </c>
      <c r="D54" s="19">
        <v>80</v>
      </c>
      <c r="E54" s="20">
        <v>40</v>
      </c>
      <c r="F54" s="19">
        <v>480</v>
      </c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</row>
    <row r="55" spans="1:135" ht="21" x14ac:dyDescent="0.35">
      <c r="A55" s="52" t="s">
        <v>47</v>
      </c>
      <c r="B55" s="52"/>
      <c r="C55" s="52"/>
      <c r="D55" s="52"/>
      <c r="E55" s="52"/>
      <c r="F55" s="52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</row>
    <row r="56" spans="1:135" ht="87.75" customHeight="1" x14ac:dyDescent="0.25">
      <c r="A56" s="53" t="s">
        <v>32</v>
      </c>
      <c r="B56" s="53"/>
      <c r="C56" s="53"/>
      <c r="D56" s="53"/>
      <c r="E56" s="53"/>
      <c r="F56" s="53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</row>
    <row r="57" spans="1:135" ht="16.5" thickBot="1" x14ac:dyDescent="0.3">
      <c r="A57" s="4" t="s">
        <v>14</v>
      </c>
      <c r="B57" s="49" t="s">
        <v>24</v>
      </c>
      <c r="C57" s="49"/>
      <c r="D57" s="6"/>
      <c r="E57" s="50">
        <v>0.55000000000000004</v>
      </c>
      <c r="F57" s="5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</row>
    <row r="58" spans="1:135" ht="30.75" thickBot="1" x14ac:dyDescent="0.3">
      <c r="A58" s="26" t="s">
        <v>1</v>
      </c>
      <c r="B58" s="27" t="s">
        <v>2</v>
      </c>
      <c r="C58" s="28" t="s">
        <v>3</v>
      </c>
      <c r="D58" s="29" t="s">
        <v>26</v>
      </c>
      <c r="E58" s="43" t="s">
        <v>20</v>
      </c>
      <c r="F58" s="29" t="s">
        <v>21</v>
      </c>
      <c r="G58" s="23"/>
      <c r="H58" s="23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</row>
    <row r="59" spans="1:135" s="9" customFormat="1" ht="15.75" x14ac:dyDescent="0.25">
      <c r="A59" s="31" t="s">
        <v>12</v>
      </c>
      <c r="B59" s="32" t="s">
        <v>19</v>
      </c>
      <c r="C59" s="33" t="s">
        <v>34</v>
      </c>
      <c r="D59" s="34">
        <v>3.5</v>
      </c>
      <c r="E59" s="44">
        <f>(D59*-0.55)+D59</f>
        <v>1.5749999999999997</v>
      </c>
      <c r="F59" s="34">
        <f t="shared" ref="F59:F61" si="17">E59*12</f>
        <v>18.899999999999999</v>
      </c>
      <c r="G59" s="24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</row>
    <row r="60" spans="1:135" s="9" customFormat="1" x14ac:dyDescent="0.25">
      <c r="A60" s="15" t="s">
        <v>4</v>
      </c>
      <c r="B60" s="11" t="s">
        <v>6</v>
      </c>
      <c r="C60" s="12" t="s">
        <v>34</v>
      </c>
      <c r="D60" s="13">
        <v>20</v>
      </c>
      <c r="E60" s="45">
        <f t="shared" ref="E60:E80" si="18">(D60*-0.55)+D60</f>
        <v>9</v>
      </c>
      <c r="F60" s="13">
        <f t="shared" si="17"/>
        <v>108</v>
      </c>
      <c r="G60" s="25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</row>
    <row r="61" spans="1:135" s="9" customFormat="1" x14ac:dyDescent="0.25">
      <c r="A61" s="16"/>
      <c r="B61" s="11" t="s">
        <v>5</v>
      </c>
      <c r="C61" s="12" t="s">
        <v>7</v>
      </c>
      <c r="D61" s="13">
        <v>70</v>
      </c>
      <c r="E61" s="45">
        <f t="shared" si="18"/>
        <v>31.5</v>
      </c>
      <c r="F61" s="13">
        <f t="shared" si="17"/>
        <v>378</v>
      </c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</row>
    <row r="62" spans="1:135" s="9" customFormat="1" x14ac:dyDescent="0.25">
      <c r="A62" s="16"/>
      <c r="B62" s="11" t="s">
        <v>30</v>
      </c>
      <c r="C62" s="12" t="s">
        <v>34</v>
      </c>
      <c r="D62" s="13">
        <v>40</v>
      </c>
      <c r="E62" s="45">
        <f t="shared" si="18"/>
        <v>18</v>
      </c>
      <c r="F62" s="13">
        <f>E62*12</f>
        <v>216</v>
      </c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</row>
    <row r="63" spans="1:135" s="9" customFormat="1" x14ac:dyDescent="0.25">
      <c r="A63" s="16"/>
      <c r="B63" s="11" t="s">
        <v>31</v>
      </c>
      <c r="C63" s="12" t="s">
        <v>7</v>
      </c>
      <c r="D63" s="13">
        <v>140</v>
      </c>
      <c r="E63" s="45">
        <f t="shared" si="18"/>
        <v>63</v>
      </c>
      <c r="F63" s="13">
        <f t="shared" ref="F63:F67" si="19">E63*12</f>
        <v>756</v>
      </c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</row>
    <row r="64" spans="1:135" s="9" customFormat="1" x14ac:dyDescent="0.25">
      <c r="A64" s="15" t="s">
        <v>44</v>
      </c>
      <c r="B64" s="11" t="s">
        <v>45</v>
      </c>
      <c r="C64" s="12" t="s">
        <v>34</v>
      </c>
      <c r="D64" s="13">
        <v>20</v>
      </c>
      <c r="E64" s="45">
        <f t="shared" si="18"/>
        <v>9</v>
      </c>
      <c r="F64" s="13">
        <f t="shared" si="19"/>
        <v>108</v>
      </c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</row>
    <row r="65" spans="1:135" s="9" customFormat="1" x14ac:dyDescent="0.25">
      <c r="A65" s="41"/>
      <c r="B65" s="11" t="s">
        <v>46</v>
      </c>
      <c r="C65" s="12" t="s">
        <v>34</v>
      </c>
      <c r="D65" s="13">
        <v>20</v>
      </c>
      <c r="E65" s="45">
        <f t="shared" si="18"/>
        <v>9</v>
      </c>
      <c r="F65" s="13">
        <f t="shared" si="19"/>
        <v>108</v>
      </c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</row>
    <row r="66" spans="1:135" s="10" customFormat="1" x14ac:dyDescent="0.25">
      <c r="A66" s="15" t="s">
        <v>15</v>
      </c>
      <c r="B66" s="11" t="s">
        <v>8</v>
      </c>
      <c r="C66" s="12" t="s">
        <v>34</v>
      </c>
      <c r="D66" s="13">
        <v>45</v>
      </c>
      <c r="E66" s="45">
        <f t="shared" si="18"/>
        <v>20.249999999999996</v>
      </c>
      <c r="F66" s="13">
        <f t="shared" si="19"/>
        <v>242.99999999999994</v>
      </c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</row>
    <row r="67" spans="1:135" s="10" customFormat="1" x14ac:dyDescent="0.25">
      <c r="A67" s="16"/>
      <c r="B67" s="11" t="s">
        <v>9</v>
      </c>
      <c r="C67" s="12" t="s">
        <v>34</v>
      </c>
      <c r="D67" s="13">
        <v>45</v>
      </c>
      <c r="E67" s="45">
        <f t="shared" si="18"/>
        <v>20.249999999999996</v>
      </c>
      <c r="F67" s="13">
        <f t="shared" si="19"/>
        <v>242.99999999999994</v>
      </c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</row>
    <row r="68" spans="1:135" x14ac:dyDescent="0.25">
      <c r="A68" s="16"/>
      <c r="B68" s="11" t="s">
        <v>10</v>
      </c>
      <c r="C68" s="12" t="s">
        <v>34</v>
      </c>
      <c r="D68" s="13">
        <v>60</v>
      </c>
      <c r="E68" s="45">
        <f t="shared" si="18"/>
        <v>27</v>
      </c>
      <c r="F68" s="13">
        <f t="shared" ref="F68:F80" si="20">E68*12</f>
        <v>324</v>
      </c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</row>
    <row r="69" spans="1:135" x14ac:dyDescent="0.25">
      <c r="A69" s="16"/>
      <c r="B69" s="11" t="s">
        <v>11</v>
      </c>
      <c r="C69" s="12" t="s">
        <v>34</v>
      </c>
      <c r="D69" s="13">
        <v>60</v>
      </c>
      <c r="E69" s="45">
        <f t="shared" si="18"/>
        <v>27</v>
      </c>
      <c r="F69" s="13">
        <f t="shared" si="20"/>
        <v>324</v>
      </c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</row>
    <row r="70" spans="1:135" x14ac:dyDescent="0.25">
      <c r="A70" s="16"/>
      <c r="B70" s="11" t="s">
        <v>48</v>
      </c>
      <c r="C70" s="12" t="s">
        <v>7</v>
      </c>
      <c r="D70" s="13">
        <v>90</v>
      </c>
      <c r="E70" s="45">
        <f t="shared" ref="E70" si="21">(D70*-0.45)+D70</f>
        <v>49.5</v>
      </c>
      <c r="F70" s="13">
        <f t="shared" si="20"/>
        <v>594</v>
      </c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</row>
    <row r="71" spans="1:135" s="9" customFormat="1" x14ac:dyDescent="0.25">
      <c r="A71" s="15" t="s">
        <v>25</v>
      </c>
      <c r="B71" s="11" t="s">
        <v>36</v>
      </c>
      <c r="C71" s="12" t="s">
        <v>34</v>
      </c>
      <c r="D71" s="13">
        <v>24</v>
      </c>
      <c r="E71" s="45">
        <f t="shared" si="18"/>
        <v>10.799999999999999</v>
      </c>
      <c r="F71" s="13">
        <f t="shared" si="20"/>
        <v>129.6</v>
      </c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</row>
    <row r="72" spans="1:135" s="9" customFormat="1" x14ac:dyDescent="0.25">
      <c r="A72" s="16"/>
      <c r="B72" s="11" t="s">
        <v>35</v>
      </c>
      <c r="C72" s="12" t="s">
        <v>34</v>
      </c>
      <c r="D72" s="13">
        <v>42</v>
      </c>
      <c r="E72" s="45">
        <f t="shared" si="18"/>
        <v>18.899999999999999</v>
      </c>
      <c r="F72" s="13">
        <f t="shared" si="20"/>
        <v>226.79999999999998</v>
      </c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</row>
    <row r="73" spans="1:135" s="9" customFormat="1" x14ac:dyDescent="0.25">
      <c r="A73" s="16"/>
      <c r="B73" s="11" t="s">
        <v>37</v>
      </c>
      <c r="C73" s="12" t="s">
        <v>34</v>
      </c>
      <c r="D73" s="13">
        <v>30</v>
      </c>
      <c r="E73" s="45">
        <f t="shared" ref="E73" si="22">(D73*-0.55)+D73</f>
        <v>13.5</v>
      </c>
      <c r="F73" s="13">
        <f t="shared" ref="F73" si="23">E73*12</f>
        <v>162</v>
      </c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</row>
    <row r="74" spans="1:135" s="9" customFormat="1" x14ac:dyDescent="0.25">
      <c r="A74" s="16"/>
      <c r="B74" s="11" t="s">
        <v>38</v>
      </c>
      <c r="C74" s="12" t="s">
        <v>34</v>
      </c>
      <c r="D74" s="13">
        <v>55</v>
      </c>
      <c r="E74" s="45">
        <f t="shared" si="18"/>
        <v>24.749999999999996</v>
      </c>
      <c r="F74" s="13">
        <f t="shared" si="20"/>
        <v>296.99999999999994</v>
      </c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</row>
    <row r="75" spans="1:135" s="9" customFormat="1" x14ac:dyDescent="0.25">
      <c r="A75" s="47" t="s">
        <v>41</v>
      </c>
      <c r="B75" s="11" t="s">
        <v>42</v>
      </c>
      <c r="C75" s="12" t="s">
        <v>34</v>
      </c>
      <c r="D75" s="13">
        <v>42</v>
      </c>
      <c r="E75" s="45">
        <f t="shared" si="18"/>
        <v>18.899999999999999</v>
      </c>
      <c r="F75" s="13">
        <f t="shared" si="20"/>
        <v>226.79999999999998</v>
      </c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</row>
    <row r="76" spans="1:135" s="9" customFormat="1" x14ac:dyDescent="0.25">
      <c r="A76" s="48"/>
      <c r="B76" s="11" t="s">
        <v>43</v>
      </c>
      <c r="C76" s="12" t="s">
        <v>34</v>
      </c>
      <c r="D76" s="13">
        <v>42</v>
      </c>
      <c r="E76" s="45">
        <f t="shared" si="18"/>
        <v>18.899999999999999</v>
      </c>
      <c r="F76" s="13">
        <f t="shared" si="20"/>
        <v>226.79999999999998</v>
      </c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</row>
    <row r="77" spans="1:135" s="9" customFormat="1" x14ac:dyDescent="0.25">
      <c r="A77" s="15" t="s">
        <v>16</v>
      </c>
      <c r="B77" s="11" t="s">
        <v>28</v>
      </c>
      <c r="C77" s="12" t="s">
        <v>34</v>
      </c>
      <c r="D77" s="13">
        <v>22</v>
      </c>
      <c r="E77" s="45">
        <f t="shared" si="18"/>
        <v>9.8999999999999986</v>
      </c>
      <c r="F77" s="13">
        <f t="shared" si="20"/>
        <v>118.79999999999998</v>
      </c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</row>
    <row r="78" spans="1:135" s="9" customFormat="1" x14ac:dyDescent="0.25">
      <c r="A78" s="16"/>
      <c r="B78" s="11" t="s">
        <v>27</v>
      </c>
      <c r="C78" s="12" t="s">
        <v>34</v>
      </c>
      <c r="D78" s="13">
        <v>40</v>
      </c>
      <c r="E78" s="45">
        <f t="shared" si="18"/>
        <v>18</v>
      </c>
      <c r="F78" s="13">
        <f t="shared" si="20"/>
        <v>216</v>
      </c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</row>
    <row r="79" spans="1:135" s="9" customFormat="1" x14ac:dyDescent="0.25">
      <c r="A79" s="16"/>
      <c r="B79" s="11" t="s">
        <v>29</v>
      </c>
      <c r="C79" s="12" t="s">
        <v>7</v>
      </c>
      <c r="D79" s="13">
        <v>75</v>
      </c>
      <c r="E79" s="45">
        <f t="shared" si="18"/>
        <v>33.75</v>
      </c>
      <c r="F79" s="13">
        <f t="shared" si="20"/>
        <v>405</v>
      </c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</row>
    <row r="80" spans="1:135" s="9" customFormat="1" x14ac:dyDescent="0.25">
      <c r="A80" s="16"/>
      <c r="B80" s="11" t="s">
        <v>17</v>
      </c>
      <c r="C80" s="12" t="s">
        <v>34</v>
      </c>
      <c r="D80" s="13">
        <v>30</v>
      </c>
      <c r="E80" s="45">
        <f t="shared" si="18"/>
        <v>13.5</v>
      </c>
      <c r="F80" s="13">
        <f t="shared" si="20"/>
        <v>162</v>
      </c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</row>
    <row r="81" spans="1:135" s="9" customFormat="1" ht="15.75" thickBot="1" x14ac:dyDescent="0.3">
      <c r="A81" s="17"/>
      <c r="B81" s="42" t="s">
        <v>18</v>
      </c>
      <c r="C81" s="18" t="s">
        <v>34</v>
      </c>
      <c r="D81" s="19">
        <v>80</v>
      </c>
      <c r="E81" s="46">
        <v>36</v>
      </c>
      <c r="F81" s="19">
        <v>432</v>
      </c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</row>
    <row r="82" spans="1:135" x14ac:dyDescent="0.25"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</row>
  </sheetData>
  <mergeCells count="14">
    <mergeCell ref="A75:A76"/>
    <mergeCell ref="B57:C57"/>
    <mergeCell ref="E57:F57"/>
    <mergeCell ref="A1:F1"/>
    <mergeCell ref="A2:F2"/>
    <mergeCell ref="B30:C30"/>
    <mergeCell ref="E30:F30"/>
    <mergeCell ref="E3:F3"/>
    <mergeCell ref="A29:F29"/>
    <mergeCell ref="A28:F28"/>
    <mergeCell ref="A56:F56"/>
    <mergeCell ref="A55:F55"/>
    <mergeCell ref="A21:A22"/>
    <mergeCell ref="A48:A49"/>
  </mergeCells>
  <printOptions horizontalCentered="1" verticalCentered="1"/>
  <pageMargins left="0.25" right="0.25" top="0.25" bottom="0.25" header="0.3" footer="0.3"/>
  <pageSetup scale="89" fitToHeight="0" orientation="landscape" horizontalDpi="300" verticalDpi="300" r:id="rId1"/>
  <rowBreaks count="2" manualBreakCount="2">
    <brk id="27" max="7" man="1"/>
    <brk id="5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Melody</dc:creator>
  <cp:lastModifiedBy>Melody</cp:lastModifiedBy>
  <cp:lastPrinted>2021-04-30T15:55:14Z</cp:lastPrinted>
  <dcterms:created xsi:type="dcterms:W3CDTF">2018-03-29T17:25:42Z</dcterms:created>
  <dcterms:modified xsi:type="dcterms:W3CDTF">2021-04-30T15:55:19Z</dcterms:modified>
</cp:coreProperties>
</file>